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snhfacultystaff-my.sharepoint.com/personal/sfitzpatrick_ccsnh_edu/Documents/Documents/Sean Fitzpatrick Documents/Procurement Activities/GBCC Commercial Cleaning/Vendor Proposals/"/>
    </mc:Choice>
  </mc:AlternateContent>
  <xr:revisionPtr revIDLastSave="14" documentId="8_{F523C73A-54AC-4A1C-BEF1-8ABD3F2E3E9D}" xr6:coauthVersionLast="47" xr6:coauthVersionMax="47" xr10:uidLastSave="{FD1630B5-BC76-4D12-9EF5-3FF89D6F2D32}"/>
  <bookViews>
    <workbookView xWindow="28680" yWindow="-120" windowWidth="29040" windowHeight="15840" activeTab="1" xr2:uid="{5A3A5CAE-847F-4D81-83E3-504EC2BE1003}"/>
  </bookViews>
  <sheets>
    <sheet name="Detail" sheetId="1" r:id="rId1"/>
    <sheet name="Summary for Website" sheetId="2" r:id="rId2"/>
    <sheet name="Hourly R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3" l="1"/>
  <c r="E12" i="3"/>
  <c r="D13" i="3"/>
  <c r="E13" i="3" s="1"/>
  <c r="D14" i="3"/>
  <c r="E14" i="3" s="1"/>
  <c r="D12" i="3"/>
  <c r="B15" i="3"/>
  <c r="D6" i="3"/>
  <c r="E6" i="3" s="1"/>
  <c r="D7" i="3"/>
  <c r="E7" i="3" s="1"/>
  <c r="E5" i="3"/>
  <c r="B8" i="3"/>
  <c r="E28" i="1"/>
  <c r="E29" i="1"/>
  <c r="E31" i="1"/>
  <c r="E32" i="1"/>
  <c r="E30" i="1"/>
  <c r="E34" i="1"/>
  <c r="E33" i="1"/>
  <c r="E17" i="1"/>
  <c r="E18" i="1"/>
  <c r="E20" i="1"/>
  <c r="E21" i="1"/>
  <c r="E19" i="1"/>
  <c r="E23" i="1"/>
  <c r="E22" i="1"/>
  <c r="E6" i="1"/>
  <c r="E12" i="1"/>
  <c r="E8" i="1"/>
  <c r="E10" i="1"/>
  <c r="E9" i="1"/>
  <c r="E7" i="1"/>
  <c r="E11" i="1"/>
</calcChain>
</file>

<file path=xl/sharedStrings.xml><?xml version="1.0" encoding="utf-8"?>
<sst xmlns="http://schemas.openxmlformats.org/spreadsheetml/2006/main" count="104" uniqueCount="58">
  <si>
    <t>Pro City Facilities Services</t>
  </si>
  <si>
    <t>Cleaning Serivces Cost 2022-2023</t>
  </si>
  <si>
    <t>Cleaning Serivces Cost 2023-2024</t>
  </si>
  <si>
    <t>Cleaning Serivces Cost 2024-2025</t>
  </si>
  <si>
    <t>Bidder</t>
  </si>
  <si>
    <t>Total Contract</t>
  </si>
  <si>
    <t>Hourly Rate For Additional Services</t>
  </si>
  <si>
    <t>SJ Services</t>
  </si>
  <si>
    <t>Compass Facility Services</t>
  </si>
  <si>
    <t>MQM Cleaning</t>
  </si>
  <si>
    <t>GDI Services Inc.</t>
  </si>
  <si>
    <t>C&amp;W Facility Services</t>
  </si>
  <si>
    <t>ACP Facility Services Inc.</t>
  </si>
  <si>
    <t>GBC22-02 Bid Results</t>
  </si>
  <si>
    <t>Portsmouth</t>
  </si>
  <si>
    <t>Portsmouth Cost</t>
  </si>
  <si>
    <t>Rochester</t>
  </si>
  <si>
    <t>Rochester Cost</t>
  </si>
  <si>
    <t>Commercial Cleaning Services</t>
  </si>
  <si>
    <t>Compass current cost 2022</t>
  </si>
  <si>
    <t># of Staff</t>
  </si>
  <si>
    <t>Completeness of Proposal 10%</t>
  </si>
  <si>
    <t>Qualifications &amp; Experience 20%</t>
  </si>
  <si>
    <t>Planned Execution 20%</t>
  </si>
  <si>
    <t>Cost of Services 50%</t>
  </si>
  <si>
    <t>Total Score</t>
  </si>
  <si>
    <t># Hours per Day</t>
  </si>
  <si>
    <t>Time frame</t>
  </si>
  <si>
    <t>4pm to 8:30pm</t>
  </si>
  <si>
    <t>7am to 12pm</t>
  </si>
  <si>
    <t>4:30pm to 9:30pm</t>
  </si>
  <si>
    <t>5:30pm to 9pm</t>
  </si>
  <si>
    <t>Supervisor will arrive 1 hour early and leave 30 mins late</t>
  </si>
  <si>
    <t>No Answer</t>
  </si>
  <si>
    <t>Supervisor will stay extra 30 mins</t>
  </si>
  <si>
    <t>5pm to 9pm</t>
  </si>
  <si>
    <t>4pm to 9pm</t>
  </si>
  <si>
    <t>10am to 2pm, 4:30pm to 9:15pm</t>
  </si>
  <si>
    <t>8am to 12pm, 4:30pm to 9:30pm</t>
  </si>
  <si>
    <t>2:30pm to 9:30pm</t>
  </si>
  <si>
    <t>9am to 1pm</t>
  </si>
  <si>
    <t>1pm to 5pm</t>
  </si>
  <si>
    <t>Year 1</t>
  </si>
  <si>
    <t>Year 2</t>
  </si>
  <si>
    <t>Year 3</t>
  </si>
  <si>
    <t xml:space="preserve">Total </t>
  </si>
  <si>
    <t>Hourly Rate</t>
  </si>
  <si>
    <t>Working Days</t>
  </si>
  <si>
    <t>Hours Per Day</t>
  </si>
  <si>
    <t>Total Score for Judged Categories</t>
  </si>
  <si>
    <t>Great Bay Community College</t>
  </si>
  <si>
    <t>Project:</t>
  </si>
  <si>
    <t>Total Contract Cost</t>
  </si>
  <si>
    <t>Commerical Cleaning Services</t>
  </si>
  <si>
    <t>GBCC22-02</t>
  </si>
  <si>
    <t>RFP#:</t>
  </si>
  <si>
    <t>Date of Issue:</t>
  </si>
  <si>
    <t>Bid Results: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</si>
</sst>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0" fillId="0" borderId="1" xfId="0" applyBorder="1"/>
    <xf numFmtId="44" fontId="0" fillId="0" borderId="1" xfId="1" applyFont="1" applyBorder="1"/>
    <xf numFmtId="9" fontId="0" fillId="0" borderId="0" xfId="0" applyNumberFormat="1"/>
    <xf numFmtId="44" fontId="0" fillId="0" borderId="2" xfId="1" applyFont="1" applyBorder="1"/>
    <xf numFmtId="4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2" borderId="1" xfId="1" applyFont="1" applyFill="1" applyBorder="1"/>
    <xf numFmtId="0" fontId="6" fillId="0" borderId="0" xfId="0" applyFont="1"/>
    <xf numFmtId="0" fontId="2" fillId="0" borderId="0" xfId="0" applyFont="1"/>
    <xf numFmtId="1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181C-368A-4DA9-B110-2DAD90F9F8D8}">
  <dimension ref="A1:K34"/>
  <sheetViews>
    <sheetView topLeftCell="A4" zoomScaleNormal="100" workbookViewId="0">
      <selection activeCell="G19" sqref="G19"/>
    </sheetView>
  </sheetViews>
  <sheetFormatPr defaultRowHeight="15" x14ac:dyDescent="0.25"/>
  <cols>
    <col min="1" max="1" width="25.42578125" customWidth="1"/>
    <col min="2" max="2" width="17.7109375" customWidth="1"/>
    <col min="3" max="3" width="22.140625" customWidth="1"/>
    <col min="4" max="4" width="19.85546875" customWidth="1"/>
    <col min="5" max="5" width="13.42578125" bestFit="1" customWidth="1"/>
    <col min="6" max="6" width="20.140625" customWidth="1"/>
    <col min="7" max="7" width="13.42578125" bestFit="1" customWidth="1"/>
    <col min="8" max="8" width="30.7109375" customWidth="1"/>
    <col min="9" max="9" width="17.7109375" customWidth="1"/>
    <col min="10" max="10" width="14.28515625" customWidth="1"/>
    <col min="11" max="11" width="12.5703125" customWidth="1"/>
  </cols>
  <sheetData>
    <row r="1" spans="1:11" ht="28.5" x14ac:dyDescent="0.45">
      <c r="A1" s="11" t="s">
        <v>13</v>
      </c>
      <c r="B1" s="11"/>
    </row>
    <row r="2" spans="1:11" ht="15.75" x14ac:dyDescent="0.25">
      <c r="A2" s="12" t="s">
        <v>18</v>
      </c>
      <c r="B2" s="12"/>
      <c r="H2" s="4" t="s">
        <v>19</v>
      </c>
      <c r="I2" s="5">
        <v>133551</v>
      </c>
    </row>
    <row r="4" spans="1:11" ht="18.75" x14ac:dyDescent="0.3">
      <c r="A4" s="3" t="s">
        <v>5</v>
      </c>
    </row>
    <row r="5" spans="1:11" ht="45" x14ac:dyDescent="0.25">
      <c r="A5" s="1" t="s">
        <v>4</v>
      </c>
      <c r="B5" s="2" t="s">
        <v>1</v>
      </c>
      <c r="C5" s="2" t="s">
        <v>2</v>
      </c>
      <c r="D5" s="2" t="s">
        <v>3</v>
      </c>
      <c r="E5" s="2" t="s">
        <v>5</v>
      </c>
      <c r="F5" s="2" t="s">
        <v>6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x14ac:dyDescent="0.25">
      <c r="A6" s="4" t="s">
        <v>12</v>
      </c>
      <c r="B6" s="5">
        <v>163879.01999999999</v>
      </c>
      <c r="C6" s="5">
        <v>168856.34</v>
      </c>
      <c r="D6" s="5">
        <v>173992.02</v>
      </c>
      <c r="E6" s="5">
        <f t="shared" ref="E6:E12" si="0">SUM(B6:D6)</f>
        <v>506727.38</v>
      </c>
      <c r="F6" s="5">
        <v>45.44</v>
      </c>
      <c r="G6" s="4">
        <v>3</v>
      </c>
      <c r="H6" s="4">
        <v>2</v>
      </c>
      <c r="I6" s="4">
        <v>6</v>
      </c>
      <c r="J6" s="4">
        <v>4</v>
      </c>
      <c r="K6" s="4">
        <v>3.9000000000000004</v>
      </c>
    </row>
    <row r="7" spans="1:11" x14ac:dyDescent="0.25">
      <c r="A7" s="4" t="s">
        <v>11</v>
      </c>
      <c r="B7" s="5">
        <v>195972.84</v>
      </c>
      <c r="C7" s="5">
        <v>201852.03</v>
      </c>
      <c r="D7" s="5">
        <v>207907.58</v>
      </c>
      <c r="E7" s="5">
        <f t="shared" si="0"/>
        <v>605732.44999999995</v>
      </c>
      <c r="F7" s="5">
        <v>24.35</v>
      </c>
      <c r="G7" s="4">
        <v>5</v>
      </c>
      <c r="H7" s="4">
        <v>5</v>
      </c>
      <c r="I7" s="4">
        <v>2</v>
      </c>
      <c r="J7" s="4">
        <v>2</v>
      </c>
      <c r="K7" s="4">
        <v>2.9</v>
      </c>
    </row>
    <row r="8" spans="1:11" x14ac:dyDescent="0.25">
      <c r="A8" s="4" t="s">
        <v>8</v>
      </c>
      <c r="B8" s="5">
        <v>137989</v>
      </c>
      <c r="C8" s="5">
        <v>142129</v>
      </c>
      <c r="D8" s="5">
        <v>146392</v>
      </c>
      <c r="E8" s="5">
        <f t="shared" si="0"/>
        <v>426510</v>
      </c>
      <c r="F8" s="5">
        <v>42.5</v>
      </c>
      <c r="G8" s="4">
        <v>6</v>
      </c>
      <c r="H8" s="4">
        <v>7</v>
      </c>
      <c r="I8" s="4">
        <v>7</v>
      </c>
      <c r="J8" s="4">
        <v>7</v>
      </c>
      <c r="K8" s="4">
        <v>6.9</v>
      </c>
    </row>
    <row r="9" spans="1:11" x14ac:dyDescent="0.25">
      <c r="A9" s="4" t="s">
        <v>10</v>
      </c>
      <c r="B9" s="5">
        <v>182838</v>
      </c>
      <c r="C9" s="5">
        <v>187867</v>
      </c>
      <c r="D9" s="5">
        <v>193033</v>
      </c>
      <c r="E9" s="5">
        <f t="shared" si="0"/>
        <v>563738</v>
      </c>
      <c r="F9" s="5">
        <v>35</v>
      </c>
      <c r="G9" s="4">
        <v>2</v>
      </c>
      <c r="H9" s="4">
        <v>4</v>
      </c>
      <c r="I9" s="4">
        <v>3</v>
      </c>
      <c r="J9" s="4">
        <v>3</v>
      </c>
      <c r="K9" s="4">
        <v>3.1</v>
      </c>
    </row>
    <row r="10" spans="1:11" x14ac:dyDescent="0.25">
      <c r="A10" s="4" t="s">
        <v>9</v>
      </c>
      <c r="B10" s="5">
        <v>302888.09999999998</v>
      </c>
      <c r="C10" s="5">
        <v>311974.74</v>
      </c>
      <c r="D10" s="5">
        <v>321333.99</v>
      </c>
      <c r="E10" s="5">
        <f t="shared" si="0"/>
        <v>936196.83</v>
      </c>
      <c r="F10" s="5">
        <v>28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</row>
    <row r="11" spans="1:11" x14ac:dyDescent="0.25">
      <c r="A11" s="4" t="s">
        <v>0</v>
      </c>
      <c r="B11" s="5">
        <v>155592</v>
      </c>
      <c r="C11" s="5">
        <v>155892</v>
      </c>
      <c r="D11" s="5">
        <v>158400</v>
      </c>
      <c r="E11" s="5">
        <f t="shared" si="0"/>
        <v>469884</v>
      </c>
      <c r="F11" s="5">
        <v>30</v>
      </c>
      <c r="G11" s="4">
        <v>4</v>
      </c>
      <c r="H11" s="4">
        <v>3</v>
      </c>
      <c r="I11" s="4">
        <v>3</v>
      </c>
      <c r="J11" s="4">
        <v>5</v>
      </c>
      <c r="K11" s="4">
        <v>4.0999999999999996</v>
      </c>
    </row>
    <row r="12" spans="1:11" x14ac:dyDescent="0.25">
      <c r="A12" s="4" t="s">
        <v>7</v>
      </c>
      <c r="B12" s="5">
        <v>145912</v>
      </c>
      <c r="C12" s="5">
        <v>148750</v>
      </c>
      <c r="D12" s="5">
        <v>151650</v>
      </c>
      <c r="E12" s="5">
        <f t="shared" si="0"/>
        <v>446312</v>
      </c>
      <c r="F12" s="5">
        <v>28</v>
      </c>
      <c r="G12" s="4">
        <v>7</v>
      </c>
      <c r="H12" s="4">
        <v>6</v>
      </c>
      <c r="I12" s="4">
        <v>5</v>
      </c>
      <c r="J12" s="4">
        <v>6</v>
      </c>
      <c r="K12" s="4">
        <v>5.9</v>
      </c>
    </row>
    <row r="13" spans="1:11" x14ac:dyDescent="0.25">
      <c r="G13" s="6"/>
      <c r="H13" s="6"/>
      <c r="I13" s="6"/>
      <c r="J13" s="6"/>
    </row>
    <row r="15" spans="1:11" ht="18.75" x14ac:dyDescent="0.3">
      <c r="A15" s="3" t="s">
        <v>14</v>
      </c>
    </row>
    <row r="16" spans="1:11" ht="30" x14ac:dyDescent="0.25">
      <c r="A16" s="1" t="s">
        <v>4</v>
      </c>
      <c r="B16" s="2" t="s">
        <v>1</v>
      </c>
      <c r="C16" s="2" t="s">
        <v>2</v>
      </c>
      <c r="D16" s="2" t="s">
        <v>3</v>
      </c>
      <c r="E16" s="2" t="s">
        <v>15</v>
      </c>
      <c r="F16" s="2" t="s">
        <v>20</v>
      </c>
      <c r="G16" s="2" t="s">
        <v>26</v>
      </c>
      <c r="H16" s="2" t="s">
        <v>27</v>
      </c>
    </row>
    <row r="17" spans="1:9" x14ac:dyDescent="0.25">
      <c r="A17" s="4" t="s">
        <v>12</v>
      </c>
      <c r="B17" s="5">
        <v>132368.1</v>
      </c>
      <c r="C17" s="5">
        <v>136396.21</v>
      </c>
      <c r="D17" s="5">
        <v>140553.70000000001</v>
      </c>
      <c r="E17" s="5">
        <f t="shared" ref="E17:E23" si="1">SUM(B17:D17)</f>
        <v>409318.01</v>
      </c>
      <c r="F17" s="4">
        <v>5</v>
      </c>
      <c r="G17" s="4">
        <v>4</v>
      </c>
      <c r="H17" s="4" t="s">
        <v>33</v>
      </c>
      <c r="I17" t="s">
        <v>34</v>
      </c>
    </row>
    <row r="18" spans="1:9" x14ac:dyDescent="0.25">
      <c r="A18" s="4" t="s">
        <v>11</v>
      </c>
      <c r="B18" s="5">
        <v>167918.84</v>
      </c>
      <c r="C18" s="5">
        <v>172956.41</v>
      </c>
      <c r="D18" s="5">
        <v>178145.1</v>
      </c>
      <c r="E18" s="5">
        <f t="shared" si="1"/>
        <v>519020.35</v>
      </c>
      <c r="F18" s="4">
        <v>5</v>
      </c>
      <c r="G18" s="4">
        <v>8.75</v>
      </c>
      <c r="H18" s="4" t="s">
        <v>37</v>
      </c>
    </row>
    <row r="19" spans="1:9" x14ac:dyDescent="0.25">
      <c r="A19" s="4" t="s">
        <v>8</v>
      </c>
      <c r="B19" s="5">
        <v>112372</v>
      </c>
      <c r="C19" s="5">
        <v>115743</v>
      </c>
      <c r="D19" s="5">
        <v>119215</v>
      </c>
      <c r="E19" s="5">
        <f t="shared" si="1"/>
        <v>347330</v>
      </c>
      <c r="F19" s="4">
        <v>5</v>
      </c>
      <c r="G19" s="4">
        <v>4.5</v>
      </c>
      <c r="H19" s="4" t="s">
        <v>28</v>
      </c>
    </row>
    <row r="20" spans="1:9" x14ac:dyDescent="0.25">
      <c r="A20" s="4" t="s">
        <v>10</v>
      </c>
      <c r="B20" s="5">
        <v>146934</v>
      </c>
      <c r="C20" s="5">
        <v>150974</v>
      </c>
      <c r="D20" s="5">
        <v>155127</v>
      </c>
      <c r="E20" s="5">
        <f t="shared" si="1"/>
        <v>453035</v>
      </c>
      <c r="F20" s="4">
        <v>5</v>
      </c>
      <c r="G20" s="4">
        <v>4</v>
      </c>
      <c r="H20" s="4" t="s">
        <v>35</v>
      </c>
    </row>
    <row r="21" spans="1:9" x14ac:dyDescent="0.25">
      <c r="A21" s="4" t="s">
        <v>9</v>
      </c>
      <c r="B21" s="5">
        <v>247608</v>
      </c>
      <c r="C21" s="5">
        <v>255036.24</v>
      </c>
      <c r="D21" s="5">
        <v>262687.33</v>
      </c>
      <c r="E21" s="5">
        <f t="shared" si="1"/>
        <v>765331.57000000007</v>
      </c>
      <c r="F21" s="4">
        <v>7</v>
      </c>
      <c r="G21" s="4">
        <v>9</v>
      </c>
      <c r="H21" s="4" t="s">
        <v>38</v>
      </c>
    </row>
    <row r="22" spans="1:9" x14ac:dyDescent="0.25">
      <c r="A22" s="4" t="s">
        <v>0</v>
      </c>
      <c r="B22" s="5">
        <v>10800</v>
      </c>
      <c r="C22" s="5">
        <v>10825</v>
      </c>
      <c r="D22" s="5">
        <v>11000</v>
      </c>
      <c r="E22" s="5">
        <f t="shared" si="1"/>
        <v>32625</v>
      </c>
      <c r="F22" s="4">
        <v>5</v>
      </c>
      <c r="G22" s="4">
        <v>4</v>
      </c>
      <c r="H22" s="4" t="s">
        <v>40</v>
      </c>
    </row>
    <row r="23" spans="1:9" x14ac:dyDescent="0.25">
      <c r="A23" s="4" t="s">
        <v>7</v>
      </c>
      <c r="B23" s="5">
        <v>115272</v>
      </c>
      <c r="C23" s="5">
        <v>117500</v>
      </c>
      <c r="D23" s="5">
        <v>119850</v>
      </c>
      <c r="E23" s="5">
        <f t="shared" si="1"/>
        <v>352622</v>
      </c>
      <c r="F23" s="4">
        <v>5</v>
      </c>
      <c r="G23" s="4">
        <v>3.5</v>
      </c>
      <c r="H23" s="4" t="s">
        <v>31</v>
      </c>
      <c r="I23" t="s">
        <v>32</v>
      </c>
    </row>
    <row r="26" spans="1:9" ht="18.75" x14ac:dyDescent="0.3">
      <c r="A26" s="3" t="s">
        <v>16</v>
      </c>
    </row>
    <row r="27" spans="1:9" ht="30" x14ac:dyDescent="0.25">
      <c r="A27" s="1" t="s">
        <v>4</v>
      </c>
      <c r="B27" s="2" t="s">
        <v>1</v>
      </c>
      <c r="C27" s="2" t="s">
        <v>2</v>
      </c>
      <c r="D27" s="2" t="s">
        <v>3</v>
      </c>
      <c r="E27" s="2" t="s">
        <v>17</v>
      </c>
      <c r="F27" s="2" t="s">
        <v>20</v>
      </c>
      <c r="G27" s="2" t="s">
        <v>26</v>
      </c>
      <c r="H27" s="2" t="s">
        <v>27</v>
      </c>
    </row>
    <row r="28" spans="1:9" x14ac:dyDescent="0.25">
      <c r="A28" s="4" t="s">
        <v>12</v>
      </c>
      <c r="B28" s="5">
        <v>31510.92</v>
      </c>
      <c r="C28" s="5">
        <v>32460.13</v>
      </c>
      <c r="D28" s="5">
        <v>33438.32</v>
      </c>
      <c r="E28" s="5">
        <f t="shared" ref="E28:E34" si="2">SUM(B28:D28)</f>
        <v>97409.37</v>
      </c>
      <c r="F28" s="4">
        <v>1</v>
      </c>
      <c r="G28" s="4">
        <v>5</v>
      </c>
      <c r="H28" s="4" t="s">
        <v>33</v>
      </c>
    </row>
    <row r="29" spans="1:9" x14ac:dyDescent="0.25">
      <c r="A29" s="4" t="s">
        <v>11</v>
      </c>
      <c r="B29" s="5">
        <v>28054</v>
      </c>
      <c r="C29" s="5">
        <v>28895.62</v>
      </c>
      <c r="D29" s="5">
        <v>29762.49</v>
      </c>
      <c r="E29" s="5">
        <f t="shared" si="2"/>
        <v>86712.11</v>
      </c>
      <c r="F29" s="4">
        <v>1</v>
      </c>
      <c r="G29" s="4">
        <v>4.5</v>
      </c>
      <c r="H29" s="4" t="s">
        <v>28</v>
      </c>
    </row>
    <row r="30" spans="1:9" x14ac:dyDescent="0.25">
      <c r="A30" s="4" t="s">
        <v>8</v>
      </c>
      <c r="B30" s="5">
        <v>25617</v>
      </c>
      <c r="C30" s="5">
        <v>26386</v>
      </c>
      <c r="D30" s="5">
        <v>27177</v>
      </c>
      <c r="E30" s="5">
        <f t="shared" si="2"/>
        <v>79180</v>
      </c>
      <c r="F30" s="4">
        <v>1</v>
      </c>
      <c r="G30" s="4">
        <v>5</v>
      </c>
      <c r="H30" s="4" t="s">
        <v>29</v>
      </c>
    </row>
    <row r="31" spans="1:9" x14ac:dyDescent="0.25">
      <c r="A31" s="4" t="s">
        <v>10</v>
      </c>
      <c r="B31" s="5">
        <v>35904</v>
      </c>
      <c r="C31" s="5">
        <v>36892</v>
      </c>
      <c r="D31" s="5">
        <v>37906</v>
      </c>
      <c r="E31" s="5">
        <f t="shared" si="2"/>
        <v>110702</v>
      </c>
      <c r="F31" s="4">
        <v>1</v>
      </c>
      <c r="G31" s="4">
        <v>5</v>
      </c>
      <c r="H31" s="4" t="s">
        <v>36</v>
      </c>
    </row>
    <row r="32" spans="1:9" x14ac:dyDescent="0.25">
      <c r="A32" s="4" t="s">
        <v>9</v>
      </c>
      <c r="B32" s="5">
        <v>55280.1</v>
      </c>
      <c r="C32" s="5">
        <v>56938.5</v>
      </c>
      <c r="D32" s="5">
        <v>58546.66</v>
      </c>
      <c r="E32" s="5">
        <f t="shared" si="2"/>
        <v>170765.26</v>
      </c>
      <c r="F32" s="4">
        <v>1</v>
      </c>
      <c r="G32" s="4">
        <v>7</v>
      </c>
      <c r="H32" s="4" t="s">
        <v>39</v>
      </c>
    </row>
    <row r="33" spans="1:8" x14ac:dyDescent="0.25">
      <c r="A33" s="4" t="s">
        <v>0</v>
      </c>
      <c r="B33" s="5">
        <v>2166</v>
      </c>
      <c r="C33" s="5">
        <v>2166</v>
      </c>
      <c r="D33" s="5">
        <v>2200</v>
      </c>
      <c r="E33" s="5">
        <f t="shared" si="2"/>
        <v>6532</v>
      </c>
      <c r="F33" s="4">
        <v>1</v>
      </c>
      <c r="G33" s="4">
        <v>4</v>
      </c>
      <c r="H33" s="4" t="s">
        <v>41</v>
      </c>
    </row>
    <row r="34" spans="1:8" x14ac:dyDescent="0.25">
      <c r="A34" s="4" t="s">
        <v>7</v>
      </c>
      <c r="B34" s="5">
        <v>30640</v>
      </c>
      <c r="C34" s="5">
        <v>31250</v>
      </c>
      <c r="D34" s="5">
        <v>31800</v>
      </c>
      <c r="E34" s="5">
        <f t="shared" si="2"/>
        <v>93690</v>
      </c>
      <c r="F34" s="4">
        <v>1</v>
      </c>
      <c r="G34" s="4">
        <v>5</v>
      </c>
      <c r="H34" s="4" t="s">
        <v>30</v>
      </c>
    </row>
  </sheetData>
  <sortState xmlns:xlrd2="http://schemas.microsoft.com/office/spreadsheetml/2017/richdata2" ref="A28:E34">
    <sortCondition ref="A28:A34"/>
  </sortState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96A4-B6E4-4F5B-B395-F60F0E7B1949}">
  <dimension ref="A1:D14"/>
  <sheetViews>
    <sheetView tabSelected="1" workbookViewId="0">
      <selection activeCell="A7" sqref="A7"/>
    </sheetView>
  </sheetViews>
  <sheetFormatPr defaultRowHeight="15" x14ac:dyDescent="0.25"/>
  <cols>
    <col min="1" max="1" width="24.28515625" bestFit="1" customWidth="1"/>
    <col min="2" max="2" width="12.5703125" bestFit="1" customWidth="1"/>
    <col min="3" max="3" width="16.7109375" customWidth="1"/>
    <col min="4" max="4" width="17.5703125" customWidth="1"/>
  </cols>
  <sheetData>
    <row r="1" spans="1:4" ht="21" x14ac:dyDescent="0.35">
      <c r="A1" s="14" t="s">
        <v>50</v>
      </c>
    </row>
    <row r="2" spans="1:4" x14ac:dyDescent="0.25">
      <c r="A2" s="15" t="s">
        <v>51</v>
      </c>
      <c r="B2" t="s">
        <v>53</v>
      </c>
    </row>
    <row r="3" spans="1:4" x14ac:dyDescent="0.25">
      <c r="A3" s="15" t="s">
        <v>55</v>
      </c>
      <c r="B3" t="s">
        <v>54</v>
      </c>
    </row>
    <row r="4" spans="1:4" x14ac:dyDescent="0.25">
      <c r="A4" s="15" t="s">
        <v>56</v>
      </c>
      <c r="B4" s="16">
        <v>44585</v>
      </c>
    </row>
    <row r="6" spans="1:4" ht="18.75" x14ac:dyDescent="0.3">
      <c r="A6" s="3" t="s">
        <v>57</v>
      </c>
    </row>
    <row r="7" spans="1:4" ht="45" x14ac:dyDescent="0.25">
      <c r="A7" s="1" t="s">
        <v>4</v>
      </c>
      <c r="B7" s="2" t="s">
        <v>52</v>
      </c>
      <c r="C7" s="2" t="s">
        <v>6</v>
      </c>
      <c r="D7" s="2" t="s">
        <v>49</v>
      </c>
    </row>
    <row r="8" spans="1:4" x14ac:dyDescent="0.25">
      <c r="A8" s="4" t="s">
        <v>12</v>
      </c>
      <c r="B8" s="5">
        <v>506727.38</v>
      </c>
      <c r="C8" s="5">
        <v>45.44</v>
      </c>
      <c r="D8" s="4">
        <v>3.9000000000000004</v>
      </c>
    </row>
    <row r="9" spans="1:4" x14ac:dyDescent="0.25">
      <c r="A9" s="4" t="s">
        <v>11</v>
      </c>
      <c r="B9" s="5">
        <v>605732.44999999995</v>
      </c>
      <c r="C9" s="5">
        <v>24.35</v>
      </c>
      <c r="D9" s="4">
        <v>2.9</v>
      </c>
    </row>
    <row r="10" spans="1:4" x14ac:dyDescent="0.25">
      <c r="A10" s="9" t="s">
        <v>8</v>
      </c>
      <c r="B10" s="13">
        <v>426510</v>
      </c>
      <c r="C10" s="13">
        <v>42.5</v>
      </c>
      <c r="D10" s="9">
        <v>6.9</v>
      </c>
    </row>
    <row r="11" spans="1:4" x14ac:dyDescent="0.25">
      <c r="A11" s="4" t="s">
        <v>10</v>
      </c>
      <c r="B11" s="5">
        <v>563738</v>
      </c>
      <c r="C11" s="5">
        <v>35</v>
      </c>
      <c r="D11" s="4">
        <v>3.1</v>
      </c>
    </row>
    <row r="12" spans="1:4" x14ac:dyDescent="0.25">
      <c r="A12" s="4" t="s">
        <v>9</v>
      </c>
      <c r="B12" s="5">
        <v>936196.83</v>
      </c>
      <c r="C12" s="5">
        <v>28</v>
      </c>
      <c r="D12" s="4">
        <v>1</v>
      </c>
    </row>
    <row r="13" spans="1:4" x14ac:dyDescent="0.25">
      <c r="A13" s="4" t="s">
        <v>0</v>
      </c>
      <c r="B13" s="5">
        <v>469884</v>
      </c>
      <c r="C13" s="5">
        <v>30</v>
      </c>
      <c r="D13" s="4">
        <v>4.0999999999999996</v>
      </c>
    </row>
    <row r="14" spans="1:4" x14ac:dyDescent="0.25">
      <c r="A14" s="4" t="s">
        <v>7</v>
      </c>
      <c r="B14" s="5">
        <v>446312</v>
      </c>
      <c r="C14" s="5">
        <v>28</v>
      </c>
      <c r="D14" s="4">
        <v>5.9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1CE20-6ACE-4905-BBFB-5A0AAC0DE067}">
  <dimension ref="A4:E15"/>
  <sheetViews>
    <sheetView workbookViewId="0">
      <selection activeCell="D6" sqref="D6"/>
    </sheetView>
  </sheetViews>
  <sheetFormatPr defaultRowHeight="15" x14ac:dyDescent="0.25"/>
  <cols>
    <col min="2" max="2" width="23.7109375" bestFit="1" customWidth="1"/>
    <col min="3" max="3" width="15" bestFit="1" customWidth="1"/>
    <col min="4" max="4" width="15.28515625" bestFit="1" customWidth="1"/>
    <col min="5" max="5" width="11.28515625" bestFit="1" customWidth="1"/>
    <col min="6" max="6" width="12.5703125" bestFit="1" customWidth="1"/>
  </cols>
  <sheetData>
    <row r="4" spans="1:5" x14ac:dyDescent="0.25">
      <c r="B4" s="9" t="s">
        <v>8</v>
      </c>
      <c r="C4" s="4" t="s">
        <v>47</v>
      </c>
      <c r="D4" s="4" t="s">
        <v>48</v>
      </c>
      <c r="E4" s="4" t="s">
        <v>46</v>
      </c>
    </row>
    <row r="5" spans="1:5" x14ac:dyDescent="0.25">
      <c r="A5" s="4" t="s">
        <v>42</v>
      </c>
      <c r="B5" s="5">
        <v>137989</v>
      </c>
      <c r="C5" s="4">
        <v>235</v>
      </c>
      <c r="D5" s="4">
        <f>(5*4.5+5)</f>
        <v>27.5</v>
      </c>
      <c r="E5" s="8">
        <f>B5/C5/D5</f>
        <v>21.352263056092845</v>
      </c>
    </row>
    <row r="6" spans="1:5" x14ac:dyDescent="0.25">
      <c r="A6" s="4" t="s">
        <v>43</v>
      </c>
      <c r="B6" s="5">
        <v>142129</v>
      </c>
      <c r="C6" s="4">
        <v>235</v>
      </c>
      <c r="D6" s="4">
        <f t="shared" ref="D6:D7" si="0">(5*4.5+5)</f>
        <v>27.5</v>
      </c>
      <c r="E6" s="8">
        <f t="shared" ref="E6:E7" si="1">B6/C6/D6</f>
        <v>21.992882011605417</v>
      </c>
    </row>
    <row r="7" spans="1:5" x14ac:dyDescent="0.25">
      <c r="A7" s="4" t="s">
        <v>44</v>
      </c>
      <c r="B7" s="5">
        <v>146392</v>
      </c>
      <c r="C7" s="4">
        <v>235</v>
      </c>
      <c r="D7" s="4">
        <f t="shared" si="0"/>
        <v>27.5</v>
      </c>
      <c r="E7" s="8">
        <f t="shared" si="1"/>
        <v>22.652533849129593</v>
      </c>
    </row>
    <row r="8" spans="1:5" x14ac:dyDescent="0.25">
      <c r="A8" s="4" t="s">
        <v>45</v>
      </c>
      <c r="B8" s="7">
        <f>SUM(B5:B7)</f>
        <v>426510</v>
      </c>
    </row>
    <row r="11" spans="1:5" x14ac:dyDescent="0.25">
      <c r="B11" s="10" t="s">
        <v>7</v>
      </c>
      <c r="C11" s="4" t="s">
        <v>47</v>
      </c>
      <c r="D11" s="4" t="s">
        <v>48</v>
      </c>
      <c r="E11" s="4" t="s">
        <v>46</v>
      </c>
    </row>
    <row r="12" spans="1:5" x14ac:dyDescent="0.25">
      <c r="A12" s="4" t="s">
        <v>42</v>
      </c>
      <c r="B12" s="5">
        <v>145912</v>
      </c>
      <c r="C12" s="4">
        <v>235</v>
      </c>
      <c r="D12" s="4">
        <f>120/5</f>
        <v>24</v>
      </c>
      <c r="E12" s="8">
        <f>B12/C12/D12</f>
        <v>25.870921985815603</v>
      </c>
    </row>
    <row r="13" spans="1:5" x14ac:dyDescent="0.25">
      <c r="A13" s="4" t="s">
        <v>43</v>
      </c>
      <c r="B13" s="5">
        <v>148750</v>
      </c>
      <c r="C13" s="4">
        <v>235</v>
      </c>
      <c r="D13" s="4">
        <f t="shared" ref="D13:D14" si="2">120/5</f>
        <v>24</v>
      </c>
      <c r="E13" s="8">
        <f t="shared" ref="E13:E14" si="3">B13/C13/D13</f>
        <v>26.374113475177307</v>
      </c>
    </row>
    <row r="14" spans="1:5" x14ac:dyDescent="0.25">
      <c r="A14" s="4" t="s">
        <v>44</v>
      </c>
      <c r="B14" s="5">
        <v>151650</v>
      </c>
      <c r="C14" s="4">
        <v>235</v>
      </c>
      <c r="D14" s="4">
        <f t="shared" si="2"/>
        <v>24</v>
      </c>
      <c r="E14" s="8">
        <f t="shared" si="3"/>
        <v>26.888297872340427</v>
      </c>
    </row>
    <row r="15" spans="1:5" x14ac:dyDescent="0.25">
      <c r="A15" s="4" t="s">
        <v>45</v>
      </c>
      <c r="B15" s="7">
        <f>SUM(B12:B14)</f>
        <v>446312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Summary for Website</vt:lpstr>
      <vt:lpstr>Hourly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Fitzpatrick</dc:creator>
  <cp:lastModifiedBy>Sean Fitzpatrick</cp:lastModifiedBy>
  <cp:lastPrinted>2022-04-05T18:08:48Z</cp:lastPrinted>
  <dcterms:created xsi:type="dcterms:W3CDTF">2022-02-25T19:56:12Z</dcterms:created>
  <dcterms:modified xsi:type="dcterms:W3CDTF">2022-04-05T18:10:04Z</dcterms:modified>
</cp:coreProperties>
</file>